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rthantscalc.sharepoint.com/sites/Generic/Shared Documents/County Training Partnership/CiLCA/CILCA Training/11. Session five training material/"/>
    </mc:Choice>
  </mc:AlternateContent>
  <xr:revisionPtr revIDLastSave="36" documentId="8_{B78360F3-1D75-4847-844C-FBBED98B7811}" xr6:coauthVersionLast="47" xr6:coauthVersionMax="47" xr10:uidLastSave="{25E05BE4-3181-4F26-A202-8EDE628F3968}"/>
  <bookViews>
    <workbookView xWindow="-108" yWindow="-108" windowWidth="30936" windowHeight="16896" activeTab="1" xr2:uid="{315E5832-1F63-42AC-9C58-DDA8B543B640}"/>
  </bookViews>
  <sheets>
    <sheet name="Bank rec - July 2020" sheetId="2" r:id="rId1"/>
    <sheet name="Cash book - July 2020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6" i="1" l="1"/>
  <c r="O35" i="1"/>
  <c r="O37" i="1" s="1"/>
  <c r="N35" i="1"/>
  <c r="N37" i="1" s="1"/>
  <c r="M35" i="1"/>
  <c r="M37" i="1" s="1"/>
  <c r="L35" i="1"/>
  <c r="L37" i="1" s="1"/>
  <c r="K35" i="1"/>
  <c r="K37" i="1" s="1"/>
  <c r="J35" i="1"/>
  <c r="J37" i="1" s="1"/>
  <c r="I35" i="1"/>
  <c r="I37" i="1" s="1"/>
  <c r="H35" i="1"/>
  <c r="H37" i="1" s="1"/>
  <c r="G35" i="1"/>
  <c r="G37" i="1" s="1"/>
  <c r="M9" i="1"/>
  <c r="E9" i="1"/>
  <c r="O7" i="1"/>
  <c r="O9" i="1" s="1"/>
  <c r="N7" i="1"/>
  <c r="N9" i="1" s="1"/>
  <c r="M7" i="1"/>
  <c r="L7" i="1"/>
  <c r="L9" i="1" s="1"/>
  <c r="K7" i="1"/>
  <c r="K9" i="1" s="1"/>
  <c r="J7" i="1"/>
  <c r="J9" i="1" s="1"/>
  <c r="I7" i="1"/>
  <c r="I9" i="1" s="1"/>
  <c r="H7" i="1"/>
  <c r="H9" i="1" s="1"/>
  <c r="G7" i="1"/>
  <c r="G9" i="1" s="1"/>
  <c r="E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tc={FD139BAB-9399-40D5-AAC4-DEDB6C794C89}</author>
  </authors>
  <commentList>
    <comment ref="D22" authorId="0" shapeId="0" xr:uid="{FD139BAB-9399-40D5-AAC4-DEDB6C794C89}">
      <text>
        <t>[Threaded comment]
Your version of Excel allows you to read this threaded comment; however, any edits to it will get removed if the file is opened in a newer version of Excel. Learn more: https://go.microsoft.com/fwlink/?linkid=870924
Comment:
    Random note</t>
      </text>
    </comment>
  </commentList>
</comments>
</file>

<file path=xl/sharedStrings.xml><?xml version="1.0" encoding="utf-8"?>
<sst xmlns="http://schemas.openxmlformats.org/spreadsheetml/2006/main" count="145" uniqueCount="91">
  <si>
    <t xml:space="preserve"> RECEIPTS 2020-2021 Council Meeting July 2020</t>
  </si>
  <si>
    <t>Date</t>
  </si>
  <si>
    <t>Details</t>
  </si>
  <si>
    <t>Ref</t>
  </si>
  <si>
    <t>Inv No.</t>
  </si>
  <si>
    <t>Amount</t>
  </si>
  <si>
    <t>Grant</t>
  </si>
  <si>
    <t>Lighting</t>
  </si>
  <si>
    <t>Lease</t>
  </si>
  <si>
    <t>Precept</t>
  </si>
  <si>
    <t>Interest</t>
  </si>
  <si>
    <t>Grass Cutting</t>
  </si>
  <si>
    <t>Cemetery</t>
  </si>
  <si>
    <t>Windfarm</t>
  </si>
  <si>
    <t>VAT Refund</t>
  </si>
  <si>
    <t>NHB/S106</t>
  </si>
  <si>
    <t>B/F</t>
  </si>
  <si>
    <t>Cheques</t>
  </si>
  <si>
    <t>032/033</t>
  </si>
  <si>
    <t>Purchase plot &amp; burial of two x ashes</t>
  </si>
  <si>
    <t xml:space="preserve">Cash credit </t>
  </si>
  <si>
    <t>030/031</t>
  </si>
  <si>
    <t>Purchase Plot in GOR x 2</t>
  </si>
  <si>
    <t>Monthly Total</t>
  </si>
  <si>
    <t>C/F</t>
  </si>
  <si>
    <t>500.00</t>
  </si>
  <si>
    <t>PAYMENTS 2020-2021</t>
  </si>
  <si>
    <t>Paid To</t>
  </si>
  <si>
    <t>Inv. No.</t>
  </si>
  <si>
    <t>Pay Type</t>
  </si>
  <si>
    <t>Paid</t>
  </si>
  <si>
    <t>VAT</t>
  </si>
  <si>
    <t>Office Admin</t>
  </si>
  <si>
    <t>General Office</t>
  </si>
  <si>
    <t>Grants</t>
  </si>
  <si>
    <t>Grounds Maint</t>
  </si>
  <si>
    <t>Staff</t>
  </si>
  <si>
    <t>Trade Point</t>
  </si>
  <si>
    <t>BACS</t>
  </si>
  <si>
    <t>Y</t>
  </si>
  <si>
    <t>Silver chains and padlocks</t>
  </si>
  <si>
    <t>Roade Village Hall</t>
  </si>
  <si>
    <t>RVH52</t>
  </si>
  <si>
    <t>Hire of office</t>
  </si>
  <si>
    <t>chain &amp; padlocks</t>
  </si>
  <si>
    <t>N&amp;P Garden Services</t>
  </si>
  <si>
    <t>Grass cutting</t>
  </si>
  <si>
    <t xml:space="preserve">Marcus Young </t>
  </si>
  <si>
    <t>Emptying dog bins</t>
  </si>
  <si>
    <t>B8BHSGF1D8HQ</t>
  </si>
  <si>
    <t>Dropbox yearly subscription</t>
  </si>
  <si>
    <t>Court Couriers</t>
  </si>
  <si>
    <t>Village Technician</t>
  </si>
  <si>
    <t>HMRC</t>
  </si>
  <si>
    <t>Tax &amp; NI June 2020</t>
  </si>
  <si>
    <t>June/July</t>
  </si>
  <si>
    <t>Zoom subscription, Topsoil, Hazard tape &amp; Overtime</t>
  </si>
  <si>
    <t xml:space="preserve">Aviva </t>
  </si>
  <si>
    <t>DD</t>
  </si>
  <si>
    <t>Pension contribution</t>
  </si>
  <si>
    <t>Twistfix (Credit Card)</t>
  </si>
  <si>
    <t>Fire resistant paint</t>
  </si>
  <si>
    <t>BT</t>
  </si>
  <si>
    <t>M041IE</t>
  </si>
  <si>
    <t>Landline and Broadband</t>
  </si>
  <si>
    <t>Mirus</t>
  </si>
  <si>
    <t>Mobile phone</t>
  </si>
  <si>
    <t>SSE Southern electric</t>
  </si>
  <si>
    <t>Street lighting</t>
  </si>
  <si>
    <t>Pension Admin fee</t>
  </si>
  <si>
    <t>SO</t>
  </si>
  <si>
    <t>Salary</t>
  </si>
  <si>
    <t>Personal Advice Solutions</t>
  </si>
  <si>
    <t>St Mary's Church</t>
  </si>
  <si>
    <t>Grass cutting grant</t>
  </si>
  <si>
    <t xml:space="preserve">Lloyds Bank </t>
  </si>
  <si>
    <t>Monthly Credit card fee</t>
  </si>
  <si>
    <t>Not come out of account yet</t>
  </si>
  <si>
    <t xml:space="preserve">Dropbox </t>
  </si>
  <si>
    <t>Clerk</t>
  </si>
  <si>
    <t>Prepared by</t>
  </si>
  <si>
    <t>Approved by</t>
  </si>
  <si>
    <t>Less unpresented cheques July 2020</t>
  </si>
  <si>
    <t>The Clerk</t>
  </si>
  <si>
    <t>Balance as per bank statement 31/07/2020</t>
  </si>
  <si>
    <t>Net balance as at 31 July</t>
  </si>
  <si>
    <t>The ICC</t>
  </si>
  <si>
    <t>Account Name</t>
  </si>
  <si>
    <t>Unity Bank</t>
  </si>
  <si>
    <t>Balance</t>
  </si>
  <si>
    <t>Any Parish Council Bank reconciliation July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</si>
</sst>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/>
    <xf numFmtId="0" fontId="4" fillId="2" borderId="1" xfId="0" applyFont="1" applyFill="1" applyBorder="1"/>
    <xf numFmtId="14" fontId="4" fillId="0" borderId="1" xfId="0" applyNumberFormat="1" applyFont="1" applyBorder="1"/>
    <xf numFmtId="0" fontId="4" fillId="0" borderId="1" xfId="0" applyFont="1" applyBorder="1"/>
    <xf numFmtId="2" fontId="6" fillId="0" borderId="1" xfId="0" applyNumberFormat="1" applyFont="1" applyBorder="1"/>
    <xf numFmtId="0" fontId="4" fillId="0" borderId="2" xfId="0" applyFont="1" applyBorder="1"/>
    <xf numFmtId="2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2" fontId="4" fillId="0" borderId="2" xfId="0" applyNumberFormat="1" applyFont="1" applyBorder="1"/>
    <xf numFmtId="2" fontId="5" fillId="0" borderId="1" xfId="0" applyNumberFormat="1" applyFont="1" applyBorder="1"/>
    <xf numFmtId="49" fontId="4" fillId="0" borderId="2" xfId="0" applyNumberFormat="1" applyFont="1" applyBorder="1"/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9" fontId="5" fillId="2" borderId="2" xfId="0" applyNumberFormat="1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49" fontId="8" fillId="0" borderId="0" xfId="0" applyNumberFormat="1" applyFont="1"/>
    <xf numFmtId="2" fontId="7" fillId="0" borderId="0" xfId="0" applyNumberFormat="1" applyFont="1"/>
    <xf numFmtId="0" fontId="7" fillId="0" borderId="0" xfId="0" applyFont="1" applyAlignment="1">
      <alignment horizontal="center" wrapText="1"/>
    </xf>
    <xf numFmtId="2" fontId="5" fillId="2" borderId="1" xfId="0" applyNumberFormat="1" applyFont="1" applyFill="1" applyBorder="1" applyAlignment="1">
      <alignment wrapText="1"/>
    </xf>
    <xf numFmtId="2" fontId="5" fillId="2" borderId="1" xfId="0" applyNumberFormat="1" applyFont="1" applyFill="1" applyBorder="1" applyAlignment="1">
      <alignment horizontal="center" wrapText="1"/>
    </xf>
    <xf numFmtId="15" fontId="4" fillId="0" borderId="1" xfId="0" applyNumberFormat="1" applyFont="1" applyBorder="1"/>
    <xf numFmtId="0" fontId="0" fillId="0" borderId="1" xfId="0" applyBorder="1"/>
    <xf numFmtId="1" fontId="4" fillId="0" borderId="1" xfId="0" applyNumberFormat="1" applyFont="1" applyBorder="1"/>
    <xf numFmtId="2" fontId="0" fillId="0" borderId="0" xfId="0" applyNumberFormat="1"/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horizontal="center"/>
    </xf>
    <xf numFmtId="0" fontId="4" fillId="3" borderId="1" xfId="0" applyFont="1" applyFill="1" applyBorder="1"/>
    <xf numFmtId="0" fontId="9" fillId="3" borderId="1" xfId="1" applyFont="1" applyFill="1" applyBorder="1" applyAlignment="1">
      <alignment vertical="center" wrapText="1"/>
    </xf>
    <xf numFmtId="2" fontId="6" fillId="3" borderId="1" xfId="0" applyNumberFormat="1" applyFont="1" applyFill="1" applyBorder="1"/>
    <xf numFmtId="2" fontId="4" fillId="3" borderId="1" xfId="0" applyNumberFormat="1" applyFont="1" applyFill="1" applyBorder="1"/>
    <xf numFmtId="0" fontId="0" fillId="3" borderId="1" xfId="0" applyFill="1" applyBorder="1"/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/>
    <xf numFmtId="14" fontId="4" fillId="0" borderId="3" xfId="0" applyNumberFormat="1" applyFont="1" applyBorder="1" applyAlignment="1">
      <alignment horizontal="center"/>
    </xf>
    <xf numFmtId="2" fontId="6" fillId="0" borderId="3" xfId="0" applyNumberFormat="1" applyFont="1" applyBorder="1"/>
    <xf numFmtId="2" fontId="4" fillId="0" borderId="3" xfId="0" applyNumberFormat="1" applyFont="1" applyBorder="1"/>
    <xf numFmtId="0" fontId="4" fillId="0" borderId="4" xfId="0" applyFont="1" applyBorder="1"/>
    <xf numFmtId="0" fontId="5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2" fontId="5" fillId="0" borderId="5" xfId="0" applyNumberFormat="1" applyFont="1" applyBorder="1"/>
    <xf numFmtId="2" fontId="5" fillId="0" borderId="6" xfId="0" applyNumberFormat="1" applyFont="1" applyBorder="1"/>
    <xf numFmtId="0" fontId="4" fillId="0" borderId="7" xfId="0" applyFont="1" applyBorder="1"/>
    <xf numFmtId="0" fontId="5" fillId="0" borderId="7" xfId="0" applyFont="1" applyBorder="1" applyAlignment="1">
      <alignment horizontal="center" wrapText="1"/>
    </xf>
    <xf numFmtId="0" fontId="0" fillId="3" borderId="0" xfId="0" applyFill="1"/>
    <xf numFmtId="0" fontId="1" fillId="0" borderId="0" xfId="0" applyFont="1"/>
    <xf numFmtId="8" fontId="0" fillId="0" borderId="0" xfId="0" applyNumberFormat="1"/>
    <xf numFmtId="17" fontId="0" fillId="0" borderId="0" xfId="0" applyNumberFormat="1"/>
    <xf numFmtId="8" fontId="1" fillId="0" borderId="0" xfId="0" applyNumberFormat="1" applyFont="1"/>
    <xf numFmtId="8" fontId="5" fillId="2" borderId="1" xfId="0" applyNumberFormat="1" applyFont="1" applyFill="1" applyBorder="1" applyAlignment="1">
      <alignment horizontal="center" wrapText="1"/>
    </xf>
    <xf numFmtId="8" fontId="0" fillId="0" borderId="1" xfId="0" applyNumberFormat="1" applyBorder="1"/>
    <xf numFmtId="0" fontId="1" fillId="0" borderId="1" xfId="0" applyFont="1" applyBorder="1"/>
  </cellXfs>
  <cellStyles count="2">
    <cellStyle name="Hyperlink" xfId="1" builtinId="8"/>
    <cellStyle name="Normal" xfId="0" builtinId="0"/>
  </cellStyles>
  <dxfs count="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ie Reilly" id="{8A8E1531-4EA5-41EF-B1A1-49286394632B}" userId="S::MReilly@northantscalc.com::9e7a7702-fc2c-4033-828b-cbfe631c36d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22" dT="2021-11-01T12:19:30.66" personId="{8A8E1531-4EA5-41EF-B1A1-49286394632B}" id="{FD139BAB-9399-40D5-AAC4-DEDB6C794C89}">
    <text>Random note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twistfix.co.uk/order-tracking?id=116837&amp;key=82a7120812ff89f6561ec64de13acfd3&amp;eref=mail" TargetMode="Externa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796C0-D5CE-498E-8983-FA66BBBF7805}">
  <dimension ref="A1:G39"/>
  <sheetViews>
    <sheetView workbookViewId="0">
      <selection activeCell="F29" sqref="F29"/>
    </sheetView>
  </sheetViews>
  <sheetFormatPr defaultRowHeight="14.4" x14ac:dyDescent="0.3"/>
  <cols>
    <col min="1" max="1" width="46.33203125" bestFit="1" customWidth="1"/>
    <col min="2" max="2" width="20" bestFit="1" customWidth="1"/>
    <col min="3" max="3" width="14" customWidth="1"/>
    <col min="4" max="5" width="11.109375" bestFit="1" customWidth="1"/>
    <col min="6" max="6" width="12.33203125" bestFit="1" customWidth="1"/>
    <col min="7" max="7" width="13.33203125" bestFit="1" customWidth="1"/>
  </cols>
  <sheetData>
    <row r="1" spans="1:7" x14ac:dyDescent="0.3">
      <c r="A1" s="58" t="s">
        <v>90</v>
      </c>
      <c r="B1" s="58"/>
      <c r="C1" s="58"/>
    </row>
    <row r="2" spans="1:7" x14ac:dyDescent="0.3">
      <c r="A2" t="s">
        <v>80</v>
      </c>
      <c r="B2" t="s">
        <v>83</v>
      </c>
      <c r="D2" t="s">
        <v>81</v>
      </c>
      <c r="E2" t="s">
        <v>86</v>
      </c>
    </row>
    <row r="3" spans="1:7" x14ac:dyDescent="0.3">
      <c r="A3" t="s">
        <v>1</v>
      </c>
      <c r="B3" s="60">
        <v>44044</v>
      </c>
      <c r="D3" t="s">
        <v>1</v>
      </c>
      <c r="E3" s="60">
        <v>44053</v>
      </c>
    </row>
    <row r="5" spans="1:7" x14ac:dyDescent="0.3">
      <c r="A5" s="34"/>
      <c r="B5" s="64" t="s">
        <v>87</v>
      </c>
      <c r="C5" s="64"/>
      <c r="D5" s="64" t="s">
        <v>89</v>
      </c>
    </row>
    <row r="6" spans="1:7" x14ac:dyDescent="0.3">
      <c r="A6" s="64" t="s">
        <v>84</v>
      </c>
      <c r="B6" s="34" t="s">
        <v>88</v>
      </c>
      <c r="C6" s="34"/>
      <c r="D6" s="63">
        <v>146029.09</v>
      </c>
      <c r="E6" s="59"/>
      <c r="G6" s="59"/>
    </row>
    <row r="7" spans="1:7" x14ac:dyDescent="0.3">
      <c r="A7" s="64"/>
      <c r="B7" s="34"/>
      <c r="C7" s="34"/>
      <c r="D7" s="63"/>
      <c r="E7" s="59"/>
      <c r="G7" s="59"/>
    </row>
    <row r="8" spans="1:7" x14ac:dyDescent="0.3">
      <c r="A8" s="64"/>
      <c r="B8" s="34"/>
      <c r="C8" s="34"/>
      <c r="D8" s="63"/>
      <c r="E8" s="59"/>
      <c r="G8" s="59"/>
    </row>
    <row r="9" spans="1:7" x14ac:dyDescent="0.3">
      <c r="A9" s="64" t="s">
        <v>82</v>
      </c>
      <c r="B9" s="34" t="s">
        <v>60</v>
      </c>
      <c r="C9" s="34"/>
      <c r="D9" s="63">
        <v>208.12</v>
      </c>
    </row>
    <row r="10" spans="1:7" x14ac:dyDescent="0.3">
      <c r="A10" s="64"/>
      <c r="B10" s="34"/>
      <c r="C10" s="34"/>
      <c r="D10" s="63"/>
    </row>
    <row r="11" spans="1:7" x14ac:dyDescent="0.3">
      <c r="A11" s="64" t="s">
        <v>85</v>
      </c>
      <c r="B11" s="34"/>
      <c r="C11" s="34"/>
      <c r="D11" s="63">
        <v>145820.97</v>
      </c>
    </row>
    <row r="12" spans="1:7" x14ac:dyDescent="0.3">
      <c r="D12" s="59"/>
    </row>
    <row r="13" spans="1:7" x14ac:dyDescent="0.3">
      <c r="D13" s="59"/>
    </row>
    <row r="14" spans="1:7" x14ac:dyDescent="0.3">
      <c r="A14" s="58"/>
      <c r="B14" s="58"/>
      <c r="C14" s="58"/>
      <c r="D14" s="59"/>
    </row>
    <row r="15" spans="1:7" x14ac:dyDescent="0.3">
      <c r="E15" s="61"/>
    </row>
    <row r="16" spans="1:7" x14ac:dyDescent="0.3">
      <c r="D16" s="59"/>
    </row>
    <row r="17" spans="4:5" x14ac:dyDescent="0.3">
      <c r="D17" s="59"/>
    </row>
    <row r="18" spans="4:5" x14ac:dyDescent="0.3">
      <c r="D18" s="59"/>
      <c r="E18" s="61"/>
    </row>
    <row r="19" spans="4:5" x14ac:dyDescent="0.3">
      <c r="D19" s="59"/>
    </row>
    <row r="20" spans="4:5" x14ac:dyDescent="0.3">
      <c r="D20" s="59"/>
      <c r="E20" s="59"/>
    </row>
    <row r="21" spans="4:5" x14ac:dyDescent="0.3">
      <c r="D21" s="59"/>
      <c r="E21" s="59"/>
    </row>
    <row r="22" spans="4:5" x14ac:dyDescent="0.3">
      <c r="D22" s="59"/>
      <c r="E22" s="59"/>
    </row>
    <row r="23" spans="4:5" x14ac:dyDescent="0.3">
      <c r="D23" s="59"/>
      <c r="E23" s="59"/>
    </row>
    <row r="24" spans="4:5" x14ac:dyDescent="0.3">
      <c r="D24" s="59"/>
      <c r="E24" s="59"/>
    </row>
    <row r="25" spans="4:5" x14ac:dyDescent="0.3">
      <c r="D25" s="59"/>
      <c r="E25" s="59"/>
    </row>
    <row r="26" spans="4:5" x14ac:dyDescent="0.3">
      <c r="D26" s="59"/>
      <c r="E26" s="59"/>
    </row>
    <row r="27" spans="4:5" x14ac:dyDescent="0.3">
      <c r="D27" s="59"/>
      <c r="E27" s="59"/>
    </row>
    <row r="28" spans="4:5" x14ac:dyDescent="0.3">
      <c r="D28" s="59"/>
      <c r="E28" s="59"/>
    </row>
    <row r="29" spans="4:5" x14ac:dyDescent="0.3">
      <c r="D29" s="59"/>
      <c r="E29" s="59"/>
    </row>
    <row r="30" spans="4:5" x14ac:dyDescent="0.3">
      <c r="D30" s="59"/>
      <c r="E30" s="59"/>
    </row>
    <row r="31" spans="4:5" x14ac:dyDescent="0.3">
      <c r="D31" s="59"/>
      <c r="E31" s="59"/>
    </row>
    <row r="32" spans="4:5" x14ac:dyDescent="0.3">
      <c r="D32" s="59"/>
      <c r="E32" s="59"/>
    </row>
    <row r="33" spans="4:5" x14ac:dyDescent="0.3">
      <c r="D33" s="59"/>
      <c r="E33" s="59"/>
    </row>
    <row r="34" spans="4:5" x14ac:dyDescent="0.3">
      <c r="D34" s="59"/>
      <c r="E34" s="59"/>
    </row>
    <row r="35" spans="4:5" x14ac:dyDescent="0.3">
      <c r="D35" s="59"/>
      <c r="E35" s="59"/>
    </row>
    <row r="36" spans="4:5" x14ac:dyDescent="0.3">
      <c r="D36" s="59"/>
      <c r="E36" s="59"/>
    </row>
    <row r="37" spans="4:5" x14ac:dyDescent="0.3">
      <c r="D37" s="59"/>
      <c r="E37" s="59"/>
    </row>
    <row r="38" spans="4:5" x14ac:dyDescent="0.3">
      <c r="E38" s="61"/>
    </row>
    <row r="39" spans="4:5" x14ac:dyDescent="0.3">
      <c r="E39" s="6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B2F4C-1762-4A98-B741-AFDA99ECE841}">
  <dimension ref="A1:P40"/>
  <sheetViews>
    <sheetView tabSelected="1" workbookViewId="0">
      <selection activeCell="D3" sqref="D3"/>
    </sheetView>
  </sheetViews>
  <sheetFormatPr defaultRowHeight="14.4" x14ac:dyDescent="0.3"/>
  <cols>
    <col min="1" max="1" width="13" customWidth="1"/>
    <col min="2" max="2" width="23.44140625" customWidth="1"/>
    <col min="3" max="3" width="11" bestFit="1" customWidth="1"/>
    <col min="4" max="4" width="15.88671875" bestFit="1" customWidth="1"/>
    <col min="11" max="11" width="12.88671875" customWidth="1"/>
    <col min="13" max="13" width="13.109375" customWidth="1"/>
    <col min="16" max="16" width="37.5546875" customWidth="1"/>
    <col min="17" max="17" width="192.6640625" bestFit="1" customWidth="1"/>
  </cols>
  <sheetData>
    <row r="1" spans="1:16" ht="17.399999999999999" x14ac:dyDescent="0.3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3">
      <c r="A2" s="2"/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6.4" x14ac:dyDescent="0.3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4" t="s">
        <v>7</v>
      </c>
      <c r="H3" s="6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6" t="s">
        <v>13</v>
      </c>
      <c r="N3" s="6" t="s">
        <v>14</v>
      </c>
      <c r="O3" s="4" t="s">
        <v>15</v>
      </c>
      <c r="P3" s="4" t="s">
        <v>2</v>
      </c>
    </row>
    <row r="4" spans="1:16" x14ac:dyDescent="0.3">
      <c r="A4" s="7" t="s">
        <v>16</v>
      </c>
      <c r="B4" s="8"/>
      <c r="C4" s="8"/>
      <c r="D4" s="7"/>
      <c r="E4" s="8">
        <v>95219.91</v>
      </c>
      <c r="F4" s="9">
        <v>500</v>
      </c>
      <c r="G4" s="9">
        <v>1229.07</v>
      </c>
      <c r="H4" s="8">
        <v>0</v>
      </c>
      <c r="I4" s="8">
        <v>58763</v>
      </c>
      <c r="J4" s="8">
        <v>0</v>
      </c>
      <c r="K4" s="8">
        <v>0</v>
      </c>
      <c r="L4" s="8">
        <v>1683</v>
      </c>
      <c r="M4" s="8">
        <v>0</v>
      </c>
      <c r="N4" s="8">
        <v>12677.84</v>
      </c>
      <c r="O4" s="8">
        <v>20367</v>
      </c>
      <c r="P4" s="9"/>
    </row>
    <row r="5" spans="1:16" x14ac:dyDescent="0.3">
      <c r="A5" s="10"/>
      <c r="B5" s="11" t="s">
        <v>17</v>
      </c>
      <c r="C5" s="11">
        <v>153</v>
      </c>
      <c r="D5" t="s">
        <v>18</v>
      </c>
      <c r="E5" s="12">
        <v>218</v>
      </c>
      <c r="F5" s="13"/>
      <c r="G5" s="11"/>
      <c r="H5" s="11"/>
      <c r="I5" s="14"/>
      <c r="J5" s="14"/>
      <c r="K5" s="14"/>
      <c r="L5" s="14">
        <v>218</v>
      </c>
      <c r="M5" s="14"/>
      <c r="N5" s="14"/>
      <c r="O5" s="11"/>
      <c r="P5" s="11" t="s">
        <v>19</v>
      </c>
    </row>
    <row r="6" spans="1:16" x14ac:dyDescent="0.3">
      <c r="A6" s="10"/>
      <c r="B6" s="11" t="s">
        <v>20</v>
      </c>
      <c r="C6" s="11">
        <v>154</v>
      </c>
      <c r="D6" s="15" t="s">
        <v>21</v>
      </c>
      <c r="E6" s="12">
        <v>136</v>
      </c>
      <c r="F6" s="16"/>
      <c r="G6" s="11"/>
      <c r="H6" s="11"/>
      <c r="I6" s="14"/>
      <c r="J6" s="14"/>
      <c r="K6" s="14"/>
      <c r="L6" s="14">
        <v>136</v>
      </c>
      <c r="M6" s="14"/>
      <c r="N6" s="14"/>
      <c r="O6" s="11"/>
      <c r="P6" s="11" t="s">
        <v>22</v>
      </c>
    </row>
    <row r="7" spans="1:16" x14ac:dyDescent="0.3">
      <c r="A7" s="15"/>
      <c r="B7" s="5" t="s">
        <v>23</v>
      </c>
      <c r="C7" s="11"/>
      <c r="D7" s="15"/>
      <c r="E7" s="17">
        <f>SUM(E5:E6)</f>
        <v>354</v>
      </c>
      <c r="F7" s="18"/>
      <c r="G7" s="5">
        <f>SUM(G6:G6)</f>
        <v>0</v>
      </c>
      <c r="H7" s="17">
        <f t="shared" ref="H7:O7" si="0">SUM(H5:H6)</f>
        <v>0</v>
      </c>
      <c r="I7" s="17">
        <f t="shared" si="0"/>
        <v>0</v>
      </c>
      <c r="J7" s="17">
        <f t="shared" si="0"/>
        <v>0</v>
      </c>
      <c r="K7" s="17">
        <f t="shared" si="0"/>
        <v>0</v>
      </c>
      <c r="L7" s="17">
        <f t="shared" si="0"/>
        <v>354</v>
      </c>
      <c r="M7" s="17">
        <f t="shared" si="0"/>
        <v>0</v>
      </c>
      <c r="N7" s="17">
        <f t="shared" si="0"/>
        <v>0</v>
      </c>
      <c r="O7" s="19">
        <f t="shared" si="0"/>
        <v>0</v>
      </c>
      <c r="P7" s="11"/>
    </row>
    <row r="8" spans="1:16" x14ac:dyDescent="0.3">
      <c r="A8" s="15"/>
      <c r="B8" s="11"/>
      <c r="C8" s="11"/>
      <c r="D8" s="15"/>
      <c r="E8" s="17"/>
      <c r="F8" s="18"/>
      <c r="G8" s="11"/>
      <c r="H8" s="17"/>
      <c r="I8" s="17"/>
      <c r="J8" s="17"/>
      <c r="K8" s="17"/>
      <c r="L8" s="17"/>
      <c r="M8" s="17"/>
      <c r="N8" s="17"/>
      <c r="O8" s="19"/>
      <c r="P8" s="11"/>
    </row>
    <row r="9" spans="1:16" x14ac:dyDescent="0.3">
      <c r="A9" s="20" t="s">
        <v>24</v>
      </c>
      <c r="B9" s="9"/>
      <c r="C9" s="9"/>
      <c r="D9" s="21"/>
      <c r="E9" s="8">
        <f>SUM(E4+E7)</f>
        <v>95573.91</v>
      </c>
      <c r="F9" s="22" t="s">
        <v>25</v>
      </c>
      <c r="G9" s="23">
        <f t="shared" ref="G9:O9" si="1">SUM(G4+G7)</f>
        <v>1229.07</v>
      </c>
      <c r="H9" s="8">
        <f t="shared" si="1"/>
        <v>0</v>
      </c>
      <c r="I9" s="8">
        <f t="shared" si="1"/>
        <v>58763</v>
      </c>
      <c r="J9" s="8">
        <f t="shared" si="1"/>
        <v>0</v>
      </c>
      <c r="K9" s="8">
        <f t="shared" si="1"/>
        <v>0</v>
      </c>
      <c r="L9" s="8">
        <f t="shared" si="1"/>
        <v>2037</v>
      </c>
      <c r="M9" s="8">
        <f t="shared" si="1"/>
        <v>0</v>
      </c>
      <c r="N9" s="8">
        <f t="shared" si="1"/>
        <v>12677.84</v>
      </c>
      <c r="O9" s="24">
        <f t="shared" si="1"/>
        <v>20367</v>
      </c>
      <c r="P9" s="9"/>
    </row>
    <row r="10" spans="1:16" x14ac:dyDescent="0.3">
      <c r="A10" s="25"/>
      <c r="B10" s="26"/>
      <c r="C10" s="26"/>
      <c r="D10" s="27"/>
      <c r="E10" s="28"/>
      <c r="F10" s="28"/>
      <c r="G10" s="29"/>
      <c r="H10" s="29"/>
      <c r="I10" s="29"/>
      <c r="J10" s="29"/>
      <c r="K10" s="29"/>
      <c r="L10" s="29"/>
      <c r="M10" s="29"/>
      <c r="N10" s="29"/>
      <c r="O10" s="30"/>
      <c r="P10" s="26"/>
    </row>
    <row r="11" spans="1:16" ht="17.399999999999999" x14ac:dyDescent="0.3">
      <c r="A11" s="1" t="s">
        <v>26</v>
      </c>
      <c r="B11" s="2"/>
      <c r="C11" s="2"/>
      <c r="D11" s="3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x14ac:dyDescent="0.3">
      <c r="A12" s="2"/>
      <c r="B12" s="2"/>
      <c r="C12" s="2"/>
      <c r="D12" s="3"/>
      <c r="E12" s="2"/>
      <c r="F12" s="2"/>
      <c r="G12" s="2"/>
      <c r="H12" s="2"/>
      <c r="P12" s="2"/>
    </row>
    <row r="13" spans="1:16" ht="27" x14ac:dyDescent="0.3">
      <c r="A13" s="19" t="s">
        <v>1</v>
      </c>
      <c r="B13" s="19" t="s">
        <v>27</v>
      </c>
      <c r="C13" s="19" t="s">
        <v>3</v>
      </c>
      <c r="D13" s="19" t="s">
        <v>28</v>
      </c>
      <c r="E13" s="5" t="s">
        <v>29</v>
      </c>
      <c r="F13" s="5" t="s">
        <v>30</v>
      </c>
      <c r="G13" s="19" t="s">
        <v>5</v>
      </c>
      <c r="H13" s="19" t="s">
        <v>31</v>
      </c>
      <c r="I13" s="19" t="s">
        <v>12</v>
      </c>
      <c r="J13" s="19" t="s">
        <v>32</v>
      </c>
      <c r="K13" s="19" t="s">
        <v>33</v>
      </c>
      <c r="L13" s="19" t="s">
        <v>7</v>
      </c>
      <c r="M13" s="19" t="s">
        <v>34</v>
      </c>
      <c r="N13" s="19" t="s">
        <v>35</v>
      </c>
      <c r="O13" s="19" t="s">
        <v>36</v>
      </c>
      <c r="P13" s="19" t="s">
        <v>2</v>
      </c>
    </row>
    <row r="14" spans="1:16" x14ac:dyDescent="0.3">
      <c r="A14" s="24" t="s">
        <v>16</v>
      </c>
      <c r="B14" s="24"/>
      <c r="C14" s="24"/>
      <c r="D14" s="21"/>
      <c r="E14" s="31"/>
      <c r="F14" s="31"/>
      <c r="G14" s="32">
        <v>45274.73</v>
      </c>
      <c r="H14" s="32">
        <v>2436.9</v>
      </c>
      <c r="I14" s="32">
        <v>3440.42</v>
      </c>
      <c r="J14" s="32">
        <v>177.06</v>
      </c>
      <c r="K14" s="32">
        <v>1800.71</v>
      </c>
      <c r="L14" s="32">
        <v>545.66</v>
      </c>
      <c r="M14" s="32">
        <v>20617</v>
      </c>
      <c r="N14" s="32">
        <v>9082.68</v>
      </c>
      <c r="O14" s="24">
        <v>7174.31</v>
      </c>
      <c r="P14" s="9"/>
    </row>
    <row r="15" spans="1:16" x14ac:dyDescent="0.3">
      <c r="A15" s="33"/>
      <c r="B15" s="11" t="s">
        <v>37</v>
      </c>
      <c r="C15" s="34">
        <v>53</v>
      </c>
      <c r="D15" s="35">
        <v>1076607225</v>
      </c>
      <c r="E15" s="11" t="s">
        <v>38</v>
      </c>
      <c r="F15" s="11" t="s">
        <v>39</v>
      </c>
      <c r="G15" s="12">
        <v>23.96</v>
      </c>
      <c r="H15" s="14">
        <v>3.99</v>
      </c>
      <c r="I15" s="14"/>
      <c r="J15" s="14"/>
      <c r="K15" s="14"/>
      <c r="L15" s="14"/>
      <c r="M15" s="14"/>
      <c r="N15" s="14">
        <v>19.97</v>
      </c>
      <c r="O15" s="14"/>
      <c r="P15" s="11" t="s">
        <v>40</v>
      </c>
    </row>
    <row r="16" spans="1:16" x14ac:dyDescent="0.3">
      <c r="A16" s="33"/>
      <c r="B16" s="11" t="s">
        <v>41</v>
      </c>
      <c r="C16">
        <v>54</v>
      </c>
      <c r="D16" s="11" t="s">
        <v>42</v>
      </c>
      <c r="E16" s="11" t="s">
        <v>38</v>
      </c>
      <c r="F16" s="11" t="s">
        <v>39</v>
      </c>
      <c r="G16" s="12">
        <v>450</v>
      </c>
      <c r="H16" s="14"/>
      <c r="I16" s="14"/>
      <c r="J16" s="14"/>
      <c r="K16" s="14">
        <v>450</v>
      </c>
      <c r="L16" s="14"/>
      <c r="M16" s="14"/>
      <c r="N16" s="14"/>
      <c r="O16" s="14"/>
      <c r="P16" s="11" t="s">
        <v>43</v>
      </c>
    </row>
    <row r="17" spans="1:16" x14ac:dyDescent="0.3">
      <c r="A17" s="11"/>
      <c r="B17" s="11" t="s">
        <v>37</v>
      </c>
      <c r="C17" s="11">
        <v>55</v>
      </c>
      <c r="D17" s="15">
        <v>1079593071</v>
      </c>
      <c r="E17" s="11" t="s">
        <v>38</v>
      </c>
      <c r="F17" s="11" t="s">
        <v>39</v>
      </c>
      <c r="G17" s="12">
        <v>20.96</v>
      </c>
      <c r="H17" s="14">
        <v>3.5</v>
      </c>
      <c r="I17" s="14"/>
      <c r="J17" s="14"/>
      <c r="K17" s="14"/>
      <c r="L17" s="14"/>
      <c r="M17" s="14"/>
      <c r="N17" s="14">
        <v>17.46</v>
      </c>
      <c r="O17" s="14"/>
      <c r="P17" s="11" t="s">
        <v>44</v>
      </c>
    </row>
    <row r="18" spans="1:16" x14ac:dyDescent="0.3">
      <c r="A18" s="11"/>
      <c r="B18" s="11" t="s">
        <v>45</v>
      </c>
      <c r="C18" s="11">
        <v>56</v>
      </c>
      <c r="D18" s="15">
        <v>3461</v>
      </c>
      <c r="E18" s="11" t="s">
        <v>38</v>
      </c>
      <c r="F18" s="11" t="s">
        <v>39</v>
      </c>
      <c r="G18" s="12">
        <v>1599</v>
      </c>
      <c r="H18" s="14">
        <v>266.5</v>
      </c>
      <c r="I18" s="14">
        <v>250</v>
      </c>
      <c r="J18" s="14"/>
      <c r="K18" s="14"/>
      <c r="L18" s="14"/>
      <c r="M18" s="14"/>
      <c r="N18" s="14">
        <v>1082.5</v>
      </c>
      <c r="O18" s="14"/>
      <c r="P18" s="37" t="s">
        <v>46</v>
      </c>
    </row>
    <row r="19" spans="1:16" x14ac:dyDescent="0.3">
      <c r="A19" s="11"/>
      <c r="B19" s="11" t="s">
        <v>45</v>
      </c>
      <c r="C19" s="11">
        <v>57</v>
      </c>
      <c r="D19" s="15">
        <v>3460</v>
      </c>
      <c r="E19" s="11" t="s">
        <v>38</v>
      </c>
      <c r="F19" s="11" t="s">
        <v>39</v>
      </c>
      <c r="G19" s="12">
        <v>1599</v>
      </c>
      <c r="H19" s="14">
        <v>266.5</v>
      </c>
      <c r="I19" s="14">
        <v>250</v>
      </c>
      <c r="J19" s="14"/>
      <c r="K19" s="14"/>
      <c r="L19" s="14"/>
      <c r="M19" s="14"/>
      <c r="N19" s="14">
        <v>1082.5</v>
      </c>
      <c r="O19" s="14"/>
      <c r="P19" s="37" t="s">
        <v>46</v>
      </c>
    </row>
    <row r="20" spans="1:16" x14ac:dyDescent="0.3">
      <c r="A20" s="11"/>
      <c r="B20" s="11" t="s">
        <v>47</v>
      </c>
      <c r="C20" s="11">
        <v>58</v>
      </c>
      <c r="D20" s="15">
        <v>3417</v>
      </c>
      <c r="E20" s="11" t="s">
        <v>38</v>
      </c>
      <c r="F20" s="11" t="s">
        <v>39</v>
      </c>
      <c r="G20" s="12">
        <v>215.04</v>
      </c>
      <c r="H20" s="14">
        <v>35.840000000000003</v>
      </c>
      <c r="I20" s="14"/>
      <c r="J20" s="14"/>
      <c r="K20" s="14"/>
      <c r="L20" s="14"/>
      <c r="M20" s="14"/>
      <c r="N20" s="14">
        <v>179.2</v>
      </c>
      <c r="O20" s="14"/>
      <c r="P20" s="37" t="s">
        <v>48</v>
      </c>
    </row>
    <row r="21" spans="1:16" x14ac:dyDescent="0.3">
      <c r="A21" s="11"/>
      <c r="B21" s="11" t="s">
        <v>78</v>
      </c>
      <c r="C21" s="11">
        <v>59</v>
      </c>
      <c r="D21" s="15" t="s">
        <v>49</v>
      </c>
      <c r="E21" s="11" t="s">
        <v>38</v>
      </c>
      <c r="F21" s="11" t="s">
        <v>39</v>
      </c>
      <c r="G21" s="12">
        <v>95.88</v>
      </c>
      <c r="H21" s="14">
        <v>15.98</v>
      </c>
      <c r="I21" s="14"/>
      <c r="J21" s="14">
        <v>79.900000000000006</v>
      </c>
      <c r="K21" s="14"/>
      <c r="L21" s="14"/>
      <c r="M21" s="14"/>
      <c r="N21" s="14"/>
      <c r="O21" s="14"/>
      <c r="P21" s="37" t="s">
        <v>50</v>
      </c>
    </row>
    <row r="22" spans="1:16" x14ac:dyDescent="0.3">
      <c r="A22" s="11"/>
      <c r="B22" s="11" t="s">
        <v>51</v>
      </c>
      <c r="C22" s="11">
        <v>60</v>
      </c>
      <c r="D22" s="38">
        <v>3366</v>
      </c>
      <c r="E22" s="11" t="s">
        <v>38</v>
      </c>
      <c r="F22" s="11" t="s">
        <v>39</v>
      </c>
      <c r="G22" s="12">
        <v>1291.5</v>
      </c>
      <c r="H22" s="14">
        <v>215.25</v>
      </c>
      <c r="I22" s="14">
        <v>495</v>
      </c>
      <c r="J22" s="14"/>
      <c r="K22" s="14"/>
      <c r="L22" s="14"/>
      <c r="M22" s="14"/>
      <c r="N22" s="11">
        <v>581.25</v>
      </c>
      <c r="O22" s="14"/>
      <c r="P22" s="11" t="s">
        <v>52</v>
      </c>
    </row>
    <row r="23" spans="1:16" x14ac:dyDescent="0.3">
      <c r="A23" s="11"/>
      <c r="B23" s="11" t="s">
        <v>53</v>
      </c>
      <c r="C23" s="11">
        <v>61</v>
      </c>
      <c r="D23" s="38">
        <v>43983</v>
      </c>
      <c r="E23" s="11" t="s">
        <v>38</v>
      </c>
      <c r="F23" s="11" t="s">
        <v>39</v>
      </c>
      <c r="G23" s="12">
        <v>482.2</v>
      </c>
      <c r="H23" s="14"/>
      <c r="I23" s="14"/>
      <c r="J23" s="14"/>
      <c r="K23" s="14"/>
      <c r="L23" s="14"/>
      <c r="M23" s="14"/>
      <c r="N23" s="11"/>
      <c r="O23" s="14">
        <v>482.2</v>
      </c>
      <c r="P23" s="11" t="s">
        <v>54</v>
      </c>
    </row>
    <row r="24" spans="1:16" ht="27" x14ac:dyDescent="0.3">
      <c r="A24" s="11"/>
      <c r="B24" s="11" t="s">
        <v>79</v>
      </c>
      <c r="C24" s="11">
        <v>62</v>
      </c>
      <c r="D24" s="38" t="s">
        <v>55</v>
      </c>
      <c r="E24" s="11" t="s">
        <v>38</v>
      </c>
      <c r="F24" s="11" t="s">
        <v>39</v>
      </c>
      <c r="G24" s="12">
        <v>226.25</v>
      </c>
      <c r="H24" s="14">
        <v>13.58</v>
      </c>
      <c r="I24" s="14"/>
      <c r="J24" s="14">
        <v>11.99</v>
      </c>
      <c r="K24" s="14"/>
      <c r="L24" s="14"/>
      <c r="M24" s="14"/>
      <c r="N24" s="11">
        <v>55.92</v>
      </c>
      <c r="O24" s="14">
        <v>144.76</v>
      </c>
      <c r="P24" s="37" t="s">
        <v>56</v>
      </c>
    </row>
    <row r="25" spans="1:16" x14ac:dyDescent="0.3">
      <c r="A25" s="11"/>
      <c r="B25" s="11" t="s">
        <v>57</v>
      </c>
      <c r="C25" s="11">
        <v>63</v>
      </c>
      <c r="D25" s="38">
        <v>43983</v>
      </c>
      <c r="E25" s="11" t="s">
        <v>58</v>
      </c>
      <c r="F25" s="11" t="s">
        <v>39</v>
      </c>
      <c r="G25" s="12">
        <v>115.81</v>
      </c>
      <c r="H25" s="14"/>
      <c r="I25" s="14"/>
      <c r="J25" s="14"/>
      <c r="K25" s="14"/>
      <c r="L25" s="14"/>
      <c r="M25" s="14"/>
      <c r="N25" s="11"/>
      <c r="O25" s="14">
        <v>115.81</v>
      </c>
      <c r="P25" s="11" t="s">
        <v>59</v>
      </c>
    </row>
    <row r="26" spans="1:16" x14ac:dyDescent="0.3">
      <c r="A26" s="39"/>
      <c r="B26" s="39" t="s">
        <v>60</v>
      </c>
      <c r="C26" s="39">
        <v>64</v>
      </c>
      <c r="D26" s="40">
        <v>116837</v>
      </c>
      <c r="E26" s="39" t="s">
        <v>58</v>
      </c>
      <c r="F26" s="39"/>
      <c r="G26" s="41">
        <v>208.12</v>
      </c>
      <c r="H26" s="42">
        <v>34.69</v>
      </c>
      <c r="I26" s="42"/>
      <c r="J26" s="43"/>
      <c r="K26" s="42"/>
      <c r="L26" s="42"/>
      <c r="M26" s="42"/>
      <c r="N26" s="42">
        <v>173.43</v>
      </c>
      <c r="O26" s="42"/>
      <c r="P26" s="39" t="s">
        <v>61</v>
      </c>
    </row>
    <row r="27" spans="1:16" x14ac:dyDescent="0.3">
      <c r="A27" s="11"/>
      <c r="B27" s="11" t="s">
        <v>62</v>
      </c>
      <c r="C27" s="11">
        <v>65</v>
      </c>
      <c r="D27" s="38" t="s">
        <v>63</v>
      </c>
      <c r="E27" s="11" t="s">
        <v>58</v>
      </c>
      <c r="F27" s="11" t="s">
        <v>39</v>
      </c>
      <c r="G27" s="12">
        <v>47.26</v>
      </c>
      <c r="H27" s="14">
        <v>7.88</v>
      </c>
      <c r="I27" s="14"/>
      <c r="J27" s="14">
        <v>39.380000000000003</v>
      </c>
      <c r="K27" s="14"/>
      <c r="L27" s="14"/>
      <c r="M27" s="14"/>
      <c r="N27" s="14"/>
      <c r="O27" s="14"/>
      <c r="P27" s="37" t="s">
        <v>64</v>
      </c>
    </row>
    <row r="28" spans="1:16" x14ac:dyDescent="0.3">
      <c r="A28" s="11"/>
      <c r="B28" s="11" t="s">
        <v>65</v>
      </c>
      <c r="C28" s="11">
        <v>66</v>
      </c>
      <c r="D28" s="44">
        <v>4219</v>
      </c>
      <c r="E28" s="11" t="s">
        <v>58</v>
      </c>
      <c r="F28" s="11" t="s">
        <v>39</v>
      </c>
      <c r="G28" s="12">
        <v>11.94</v>
      </c>
      <c r="H28" s="14">
        <v>1.99</v>
      </c>
      <c r="I28" s="14"/>
      <c r="J28" s="14">
        <v>9.9499999999999993</v>
      </c>
      <c r="K28" s="14"/>
      <c r="L28" s="14"/>
      <c r="M28" s="14"/>
      <c r="N28" s="14"/>
      <c r="O28" s="14"/>
      <c r="P28" s="37" t="s">
        <v>66</v>
      </c>
    </row>
    <row r="29" spans="1:16" x14ac:dyDescent="0.3">
      <c r="A29" s="11"/>
      <c r="B29" s="11" t="s">
        <v>67</v>
      </c>
      <c r="C29" s="11">
        <v>67</v>
      </c>
      <c r="D29" s="38">
        <v>44021</v>
      </c>
      <c r="E29" s="11" t="s">
        <v>58</v>
      </c>
      <c r="F29" s="11" t="s">
        <v>39</v>
      </c>
      <c r="G29" s="12">
        <v>210.43</v>
      </c>
      <c r="H29" s="14">
        <v>30.41</v>
      </c>
      <c r="I29" s="14"/>
      <c r="J29" s="14"/>
      <c r="K29" s="14"/>
      <c r="L29" s="14">
        <v>180.02</v>
      </c>
      <c r="M29" s="14"/>
      <c r="N29" s="14"/>
      <c r="O29" s="14"/>
      <c r="P29" s="37" t="s">
        <v>68</v>
      </c>
    </row>
    <row r="30" spans="1:16" x14ac:dyDescent="0.3">
      <c r="A30" s="11"/>
      <c r="B30" s="11" t="s">
        <v>57</v>
      </c>
      <c r="C30" s="11">
        <v>68</v>
      </c>
      <c r="D30" s="38"/>
      <c r="E30" s="11" t="s">
        <v>58</v>
      </c>
      <c r="F30" s="11" t="s">
        <v>39</v>
      </c>
      <c r="G30" s="12">
        <v>45</v>
      </c>
      <c r="H30" s="14"/>
      <c r="I30" s="14"/>
      <c r="J30" s="14"/>
      <c r="K30" s="14"/>
      <c r="L30" s="14"/>
      <c r="M30" s="14"/>
      <c r="N30" s="14"/>
      <c r="O30" s="14">
        <v>45</v>
      </c>
      <c r="P30" s="37" t="s">
        <v>69</v>
      </c>
    </row>
    <row r="31" spans="1:16" x14ac:dyDescent="0.3">
      <c r="A31" s="11"/>
      <c r="B31" s="11" t="s">
        <v>79</v>
      </c>
      <c r="C31" s="11">
        <v>69</v>
      </c>
      <c r="D31" s="38"/>
      <c r="E31" s="11" t="s">
        <v>70</v>
      </c>
      <c r="F31" s="11" t="s">
        <v>39</v>
      </c>
      <c r="G31" s="12">
        <v>1377.55</v>
      </c>
      <c r="H31" s="14"/>
      <c r="I31" s="14"/>
      <c r="J31" s="14"/>
      <c r="K31" s="14"/>
      <c r="L31" s="14"/>
      <c r="M31" s="14"/>
      <c r="N31" s="14"/>
      <c r="O31" s="14">
        <v>1377.55</v>
      </c>
      <c r="P31" s="37" t="s">
        <v>71</v>
      </c>
    </row>
    <row r="32" spans="1:16" x14ac:dyDescent="0.3">
      <c r="A32" s="11"/>
      <c r="B32" s="11" t="s">
        <v>72</v>
      </c>
      <c r="C32" s="11">
        <v>70</v>
      </c>
      <c r="D32" s="38"/>
      <c r="E32" s="11" t="s">
        <v>70</v>
      </c>
      <c r="F32" s="11" t="s">
        <v>39</v>
      </c>
      <c r="G32" s="12">
        <v>120</v>
      </c>
      <c r="H32" s="14">
        <v>20</v>
      </c>
      <c r="I32" s="14"/>
      <c r="J32" s="14"/>
      <c r="K32" s="14">
        <v>100</v>
      </c>
      <c r="L32" s="14"/>
      <c r="M32" s="14"/>
      <c r="N32" s="14"/>
      <c r="O32" s="14"/>
      <c r="P32" s="37" t="s">
        <v>72</v>
      </c>
    </row>
    <row r="33" spans="1:16" x14ac:dyDescent="0.3">
      <c r="A33" s="11"/>
      <c r="B33" s="11" t="s">
        <v>73</v>
      </c>
      <c r="C33" s="11">
        <v>71</v>
      </c>
      <c r="D33" s="38"/>
      <c r="E33" s="11" t="s">
        <v>38</v>
      </c>
      <c r="F33" s="11" t="s">
        <v>39</v>
      </c>
      <c r="G33" s="12">
        <v>1020</v>
      </c>
      <c r="H33" s="14"/>
      <c r="I33" s="14"/>
      <c r="J33" s="14"/>
      <c r="K33" s="14"/>
      <c r="L33" s="14"/>
      <c r="M33" s="14">
        <v>1020</v>
      </c>
      <c r="N33" s="14"/>
      <c r="O33" s="14"/>
      <c r="P33" s="11" t="s">
        <v>74</v>
      </c>
    </row>
    <row r="34" spans="1:16" ht="15" thickBot="1" x14ac:dyDescent="0.35">
      <c r="A34" s="45"/>
      <c r="B34" s="45" t="s">
        <v>75</v>
      </c>
      <c r="C34" s="45">
        <v>72</v>
      </c>
      <c r="D34" s="46"/>
      <c r="E34" s="45" t="s">
        <v>58</v>
      </c>
      <c r="F34" s="45" t="s">
        <v>39</v>
      </c>
      <c r="G34" s="47">
        <v>3</v>
      </c>
      <c r="H34" s="48"/>
      <c r="I34" s="48"/>
      <c r="J34" s="48">
        <v>3</v>
      </c>
      <c r="K34" s="48"/>
      <c r="L34" s="48"/>
      <c r="M34" s="48"/>
      <c r="N34" s="48"/>
      <c r="O34" s="48"/>
      <c r="P34" s="45" t="s">
        <v>76</v>
      </c>
    </row>
    <row r="35" spans="1:16" ht="15" thickBot="1" x14ac:dyDescent="0.35">
      <c r="A35" s="49"/>
      <c r="B35" s="50" t="s">
        <v>23</v>
      </c>
      <c r="C35" s="51"/>
      <c r="D35" s="51"/>
      <c r="E35" s="52"/>
      <c r="F35" s="52"/>
      <c r="G35" s="53">
        <f>SUM(G15:G34)</f>
        <v>9162.9000000000015</v>
      </c>
      <c r="H35" s="53">
        <f>SUM(H15:H34)</f>
        <v>916.11000000000013</v>
      </c>
      <c r="I35" s="53">
        <f>SUM(I15:I34)</f>
        <v>995</v>
      </c>
      <c r="J35" s="53">
        <f>SUM(J15:J34)</f>
        <v>144.22</v>
      </c>
      <c r="K35" s="53">
        <f>SUM(K15:K34)</f>
        <v>550</v>
      </c>
      <c r="L35" s="53">
        <f t="shared" ref="L35:M35" si="2">SUM(L15:L33)</f>
        <v>180.02</v>
      </c>
      <c r="M35" s="53">
        <f t="shared" si="2"/>
        <v>1020</v>
      </c>
      <c r="N35" s="53">
        <f>SUM(N15:N34)</f>
        <v>3192.23</v>
      </c>
      <c r="O35" s="54">
        <f>SUM(O15:O34)</f>
        <v>2165.3199999999997</v>
      </c>
      <c r="P35" s="49"/>
    </row>
    <row r="36" spans="1:16" x14ac:dyDescent="0.3">
      <c r="A36" s="15"/>
      <c r="B36" s="55"/>
      <c r="C36" s="11"/>
      <c r="D36" s="15"/>
      <c r="E36" s="11"/>
      <c r="F36" s="11"/>
      <c r="G36" s="14"/>
      <c r="H36" s="14"/>
      <c r="I36" s="11"/>
      <c r="J36" s="11"/>
      <c r="K36" s="11"/>
      <c r="L36" s="11"/>
      <c r="M36" s="11"/>
      <c r="N36" s="11"/>
      <c r="O36" s="11"/>
      <c r="P36" s="56" t="str">
        <f>IF(SUM(H36:O36)=G36,"","E")</f>
        <v/>
      </c>
    </row>
    <row r="37" spans="1:16" x14ac:dyDescent="0.3">
      <c r="A37" s="20" t="s">
        <v>24</v>
      </c>
      <c r="B37" s="23"/>
      <c r="C37" s="23"/>
      <c r="D37" s="20"/>
      <c r="E37" s="23"/>
      <c r="F37" s="23"/>
      <c r="G37" s="8">
        <f t="shared" ref="G37:O37" si="3">SUM(G14+G35)</f>
        <v>54437.630000000005</v>
      </c>
      <c r="H37" s="8">
        <f t="shared" si="3"/>
        <v>3353.01</v>
      </c>
      <c r="I37" s="8">
        <f t="shared" si="3"/>
        <v>4435.42</v>
      </c>
      <c r="J37" s="8">
        <f t="shared" si="3"/>
        <v>321.27999999999997</v>
      </c>
      <c r="K37" s="8">
        <f t="shared" si="3"/>
        <v>2350.71</v>
      </c>
      <c r="L37" s="8">
        <f t="shared" si="3"/>
        <v>725.68</v>
      </c>
      <c r="M37" s="8">
        <f t="shared" si="3"/>
        <v>21637</v>
      </c>
      <c r="N37" s="8">
        <f t="shared" si="3"/>
        <v>12274.91</v>
      </c>
      <c r="O37" s="8">
        <f t="shared" si="3"/>
        <v>9339.630000000001</v>
      </c>
      <c r="P37" s="62">
        <v>145820.97</v>
      </c>
    </row>
    <row r="38" spans="1:16" x14ac:dyDescent="0.3">
      <c r="G38" s="36"/>
    </row>
    <row r="40" spans="1:16" x14ac:dyDescent="0.3">
      <c r="A40" s="57"/>
      <c r="B40" t="s">
        <v>77</v>
      </c>
    </row>
  </sheetData>
  <conditionalFormatting sqref="E5:E8">
    <cfRule type="expression" dxfId="6" priority="6" stopIfTrue="1">
      <formula>E5&lt;&gt;SUM(H5:O5)</formula>
    </cfRule>
  </conditionalFormatting>
  <conditionalFormatting sqref="G15:G21">
    <cfRule type="expression" dxfId="5" priority="4" stopIfTrue="1">
      <formula>G15&lt;&gt;SUM(H15:O15)</formula>
    </cfRule>
  </conditionalFormatting>
  <conditionalFormatting sqref="G28:G29 G22:G26">
    <cfRule type="expression" dxfId="4" priority="5" stopIfTrue="1">
      <formula>G22&lt;&gt;SUM(H22:O22)</formula>
    </cfRule>
  </conditionalFormatting>
  <conditionalFormatting sqref="H4">
    <cfRule type="expression" dxfId="3" priority="7" stopIfTrue="1">
      <formula>H4&lt;&gt;SUM(I4:O4)</formula>
    </cfRule>
  </conditionalFormatting>
  <conditionalFormatting sqref="G27">
    <cfRule type="expression" dxfId="2" priority="3" stopIfTrue="1">
      <formula>G27&lt;&gt;SUM(H27:O27)</formula>
    </cfRule>
  </conditionalFormatting>
  <conditionalFormatting sqref="G30">
    <cfRule type="expression" dxfId="1" priority="2" stopIfTrue="1">
      <formula>G30&lt;&gt;SUM(H30:O30)</formula>
    </cfRule>
  </conditionalFormatting>
  <conditionalFormatting sqref="G31:G32">
    <cfRule type="expression" dxfId="0" priority="1" stopIfTrue="1">
      <formula>G31&lt;&gt;SUM(H31:O31)</formula>
    </cfRule>
  </conditionalFormatting>
  <hyperlinks>
    <hyperlink ref="D26" r:id="rId1" tooltip="This external link will open in a new window" display="https://www.twistfix.co.uk/order-tracking?id=116837&amp;key=82a7120812ff89f6561ec64de13acfd3&amp;eref=mail" xr:uid="{377058A2-9B6A-4CFC-9BF0-5D432887B500}"/>
  </hyperlinks>
  <pageMargins left="0.7" right="0.7" top="0.75" bottom="0.75" header="0.3" footer="0.3"/>
  <pageSetup orientation="portrait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79e3f07-31ab-45be-a345-8534b1ac0c69">
      <Terms xmlns="http://schemas.microsoft.com/office/infopath/2007/PartnerControls"/>
    </lcf76f155ced4ddcb4097134ff3c332f>
    <TaxCatchAll xmlns="f0a8d02b-2d38-4fe2-ab13-eb735b152d2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2F160B1A62704DBDC0AC22B6FA6B46" ma:contentTypeVersion="18" ma:contentTypeDescription="Create a new document." ma:contentTypeScope="" ma:versionID="ded450a526fa82ec748b6d67928fe338">
  <xsd:schema xmlns:xsd="http://www.w3.org/2001/XMLSchema" xmlns:xs="http://www.w3.org/2001/XMLSchema" xmlns:p="http://schemas.microsoft.com/office/2006/metadata/properties" xmlns:ns2="179e3f07-31ab-45be-a345-8534b1ac0c69" xmlns:ns3="f0a8d02b-2d38-4fe2-ab13-eb735b152d23" targetNamespace="http://schemas.microsoft.com/office/2006/metadata/properties" ma:root="true" ma:fieldsID="e182644a736a1c2d9d2de85fb10e7ab6" ns2:_="" ns3:_="">
    <xsd:import namespace="179e3f07-31ab-45be-a345-8534b1ac0c69"/>
    <xsd:import namespace="f0a8d02b-2d38-4fe2-ab13-eb735b152d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9e3f07-31ab-45be-a345-8534b1ac0c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4f5b5d5-b811-401f-b3da-ff951c7a87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8d02b-2d38-4fe2-ab13-eb735b152d2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b32e260-ff2e-4080-8774-80236a7d8a20}" ma:internalName="TaxCatchAll" ma:showField="CatchAllData" ma:web="f0a8d02b-2d38-4fe2-ab13-eb735b152d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06E0E0-E2AA-4CD3-8599-C1C5EEC155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2BF9D0-1A2F-4D37-BDD3-F42D09DB810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86A530E-1D6C-460F-9759-D425111F2E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Bank rec - July 2020</vt:lpstr>
      <vt:lpstr>Cash book - July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Reilly</dc:creator>
  <cp:lastModifiedBy>Marie Reilly</cp:lastModifiedBy>
  <dcterms:created xsi:type="dcterms:W3CDTF">2020-09-03T14:10:42Z</dcterms:created>
  <dcterms:modified xsi:type="dcterms:W3CDTF">2022-02-15T09:00:47Z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0x010100DF2F160B1A62704DBDC0AC22B6FA6B46</vt:lpwstr>
  </property>
  <property fmtid="{D5CDD505-2E9C-101B-9397-08002B2CF9AE}" pid="3" name="MediaServiceImageTags">
    <vt:lpwstr/>
  </property>
</Properties>
</file>